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1\"/>
    </mc:Choice>
  </mc:AlternateContent>
  <bookViews>
    <workbookView xWindow="0" yWindow="0" windowWidth="13363" windowHeight="13260"/>
  </bookViews>
  <sheets>
    <sheet name="11-7 b Skjema" sheetId="9" r:id="rId1"/>
    <sheet name="11-7 b Løsning" sheetId="8" r:id="rId2"/>
  </sheets>
  <calcPr calcId="152511"/>
</workbook>
</file>

<file path=xl/calcChain.xml><?xml version="1.0" encoding="utf-8"?>
<calcChain xmlns="http://schemas.openxmlformats.org/spreadsheetml/2006/main">
  <c r="D44" i="8" l="1"/>
  <c r="D43" i="8"/>
  <c r="D42" i="8"/>
  <c r="E8" i="8"/>
  <c r="E7" i="8"/>
  <c r="F44" i="8" l="1"/>
  <c r="G44" i="8" s="1"/>
  <c r="F43" i="8"/>
  <c r="G43" i="8" s="1"/>
  <c r="F42" i="8"/>
  <c r="G42" i="8" s="1"/>
  <c r="F28" i="8"/>
  <c r="G28" i="8" s="1"/>
  <c r="F27" i="8"/>
  <c r="G27" i="8" s="1"/>
  <c r="F26" i="8"/>
  <c r="G26" i="8" s="1"/>
  <c r="E9" i="8"/>
  <c r="D32" i="8" s="1"/>
  <c r="F32" i="8" s="1"/>
  <c r="D33" i="8" l="1"/>
  <c r="D11" i="8"/>
  <c r="F11" i="8" s="1"/>
  <c r="E18" i="8" s="1"/>
  <c r="G18" i="8" s="1"/>
  <c r="F33" i="8" l="1"/>
  <c r="F34" i="8" s="1"/>
  <c r="D50" i="8"/>
  <c r="F50" i="8" s="1"/>
  <c r="E25" i="8" l="1"/>
  <c r="D53" i="8"/>
  <c r="F51" i="8"/>
  <c r="D25" i="8"/>
  <c r="D41" i="8" s="1"/>
  <c r="E29" i="8"/>
  <c r="F29" i="8" s="1"/>
  <c r="G29" i="8" s="1"/>
  <c r="G30" i="8" s="1"/>
  <c r="F25" i="8"/>
  <c r="H25" i="8" s="1"/>
  <c r="E41" i="8" l="1"/>
  <c r="E45" i="8" s="1"/>
  <c r="F45" i="8" s="1"/>
  <c r="G45" i="8" s="1"/>
  <c r="G46" i="8" s="1"/>
  <c r="E53" i="8"/>
  <c r="F53" i="8" s="1"/>
  <c r="F41" i="8"/>
  <c r="H41" i="8" s="1"/>
</calcChain>
</file>

<file path=xl/sharedStrings.xml><?xml version="1.0" encoding="utf-8"?>
<sst xmlns="http://schemas.openxmlformats.org/spreadsheetml/2006/main" count="112" uniqueCount="47">
  <si>
    <t>Resultat</t>
  </si>
  <si>
    <t>Saldo-</t>
  </si>
  <si>
    <t>Balanse</t>
  </si>
  <si>
    <t>balanse</t>
  </si>
  <si>
    <t>Endring VIA og FV</t>
  </si>
  <si>
    <t>Ferdigvarelager</t>
  </si>
  <si>
    <t>Avskrivninger</t>
  </si>
  <si>
    <t>Indirekte salgs- og adm.kostnader</t>
  </si>
  <si>
    <t>Lagerøkning regnet til full tilvirkningskost</t>
  </si>
  <si>
    <t>Lagerøkning regnet mindre mengde av faste kostnader</t>
  </si>
  <si>
    <t>Sum kostnader</t>
  </si>
  <si>
    <t>Oppgjørs-</t>
  </si>
  <si>
    <t>posteringer</t>
  </si>
  <si>
    <t>Konto-</t>
  </si>
  <si>
    <t>nr.</t>
  </si>
  <si>
    <t>Kontonavn</t>
  </si>
  <si>
    <t>Endelig</t>
  </si>
  <si>
    <t>saldobalanse</t>
  </si>
  <si>
    <t>a)</t>
  </si>
  <si>
    <t>Råvarer</t>
  </si>
  <si>
    <t>Indirekte variable kostnader</t>
  </si>
  <si>
    <t>Tilvirkningskost</t>
  </si>
  <si>
    <t xml:space="preserve">b) </t>
  </si>
  <si>
    <t>POSTERINGER:</t>
  </si>
  <si>
    <t>c)</t>
  </si>
  <si>
    <t>Lager IB:</t>
  </si>
  <si>
    <t>Lager UB regnet til full tilvirkningskost:</t>
  </si>
  <si>
    <t>Lagerøkning</t>
  </si>
  <si>
    <t>Diverse faste kostnader</t>
  </si>
  <si>
    <t>d)</t>
  </si>
  <si>
    <t xml:space="preserve">Slike økte faste kostnader legges til varelageret i sin helthet. Øker lagerverdien med 10 000 : 125 = 80 pr. enhet, 10 000 i sin helhet. </t>
  </si>
  <si>
    <t>Er en direkte fast kostnad. Standarden presiserer at det er indirekte faste kostnader man skal være forsiktig med å overføre til neste periode.</t>
  </si>
  <si>
    <t xml:space="preserve">Lagerets størrelse etter beregning: </t>
  </si>
  <si>
    <t xml:space="preserve">Diverse faste ind. Prod.kostn. </t>
  </si>
  <si>
    <t xml:space="preserve">Avskrivninger produksjon: </t>
  </si>
  <si>
    <t>IB ferdigvarelager:</t>
  </si>
  <si>
    <t>UB ferdigvarelager</t>
  </si>
  <si>
    <t>Endring</t>
  </si>
  <si>
    <t>”Normale” faste kostnader pr. enhet:70 + 32  = 92</t>
  </si>
  <si>
    <t>Da inneholder lageret 92 * 25 = 2 300 i faste kostnader. Det samme som IB</t>
  </si>
  <si>
    <r>
      <t xml:space="preserve">Lagerets størrelse etter beregning:  535 * 100 = </t>
    </r>
    <r>
      <rPr>
        <u/>
        <sz val="10"/>
        <rFont val="Trebuchet MS"/>
        <family val="2"/>
      </rPr>
      <t>53 500</t>
    </r>
  </si>
  <si>
    <r>
      <t xml:space="preserve">Forslag til lagerverdi:    (400 + 40) * 100 +  92 * 25 = </t>
    </r>
    <r>
      <rPr>
        <u/>
        <sz val="10"/>
        <rFont val="Trebuchet MS"/>
        <family val="2"/>
      </rPr>
      <t>46 300</t>
    </r>
  </si>
  <si>
    <t>Oppgave 11-7 b Skjema</t>
  </si>
  <si>
    <t>Oppgave 11-7 b Løsning:</t>
  </si>
  <si>
    <t xml:space="preserve">Diverse faste ind. prod.kostn. </t>
  </si>
  <si>
    <t>Differanse</t>
  </si>
  <si>
    <t>Differansen mellom de to vurderingmetodene: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</si>
</sst>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rebuchet MS"/>
    </font>
    <font>
      <sz val="10"/>
      <name val="Arial"/>
      <family val="2"/>
    </font>
    <font>
      <sz val="8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b/>
      <i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3" fontId="5" fillId="0" borderId="0" xfId="0" applyNumberFormat="1" applyFont="1" applyFill="1" applyBorder="1"/>
    <xf numFmtId="0" fontId="6" fillId="0" borderId="0" xfId="0" applyFont="1"/>
    <xf numFmtId="0" fontId="4" fillId="0" borderId="0" xfId="0" applyFont="1"/>
    <xf numFmtId="3" fontId="7" fillId="0" borderId="0" xfId="0" applyNumberFormat="1" applyFont="1" applyAlignment="1">
      <alignment horizontal="center"/>
    </xf>
    <xf numFmtId="3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vertical="center"/>
    </xf>
    <xf numFmtId="3" fontId="3" fillId="0" borderId="1" xfId="0" applyNumberFormat="1" applyFont="1" applyBorder="1"/>
    <xf numFmtId="3" fontId="9" fillId="0" borderId="0" xfId="0" applyNumberFormat="1" applyFont="1"/>
    <xf numFmtId="1" fontId="7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1" fontId="3" fillId="0" borderId="0" xfId="0" applyNumberFormat="1" applyFont="1"/>
    <xf numFmtId="3" fontId="3" fillId="0" borderId="2" xfId="0" applyNumberFormat="1" applyFont="1" applyBorder="1"/>
    <xf numFmtId="3" fontId="3" fillId="0" borderId="3" xfId="0" applyNumberFormat="1" applyFont="1" applyBorder="1" applyAlignment="1">
      <alignment horizontal="right"/>
    </xf>
    <xf numFmtId="3" fontId="5" fillId="0" borderId="0" xfId="2" applyNumberFormat="1" applyFont="1" applyFill="1" applyBorder="1"/>
    <xf numFmtId="0" fontId="6" fillId="0" borderId="0" xfId="2" applyFont="1"/>
    <xf numFmtId="0" fontId="4" fillId="0" borderId="0" xfId="2" applyFont="1"/>
    <xf numFmtId="3" fontId="7" fillId="0" borderId="0" xfId="2" applyNumberFormat="1" applyFont="1" applyAlignment="1">
      <alignment horizontal="center"/>
    </xf>
    <xf numFmtId="3" fontId="7" fillId="0" borderId="0" xfId="2" applyNumberFormat="1" applyFont="1"/>
    <xf numFmtId="3" fontId="3" fillId="0" borderId="0" xfId="2" applyNumberFormat="1" applyFont="1"/>
    <xf numFmtId="0" fontId="3" fillId="0" borderId="0" xfId="2" applyFont="1" applyAlignment="1">
      <alignment vertical="center"/>
    </xf>
    <xf numFmtId="3" fontId="9" fillId="0" borderId="0" xfId="2" applyNumberFormat="1" applyFont="1"/>
    <xf numFmtId="1" fontId="3" fillId="0" borderId="0" xfId="2" applyNumberFormat="1" applyFont="1"/>
    <xf numFmtId="3" fontId="3" fillId="0" borderId="2" xfId="2" applyNumberFormat="1" applyFont="1" applyBorder="1"/>
    <xf numFmtId="3" fontId="3" fillId="0" borderId="0" xfId="2" applyNumberFormat="1" applyFont="1" applyBorder="1"/>
    <xf numFmtId="3" fontId="3" fillId="2" borderId="4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1" fontId="3" fillId="3" borderId="3" xfId="0" applyNumberFormat="1" applyFont="1" applyFill="1" applyBorder="1" applyAlignment="1">
      <alignment horizontal="center"/>
    </xf>
    <xf numFmtId="3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</cellXfs>
  <cellStyles count="3">
    <cellStyle name="Normal" xfId="0" builtinId="0"/>
    <cellStyle name="Normal 2" xfId="2"/>
    <cellStyle name="Prosent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0"/>
  <sheetViews>
    <sheetView showGridLines="0" tabSelected="1" topLeftCell="A10" workbookViewId="0">
      <selection activeCell="C44" sqref="C44"/>
    </sheetView>
  </sheetViews>
  <sheetFormatPr defaultColWidth="9.1640625" defaultRowHeight="12.9" x14ac:dyDescent="0.35"/>
  <cols>
    <col min="1" max="1" width="5.58203125" style="21" customWidth="1"/>
    <col min="2" max="2" width="7.58203125" style="21" customWidth="1"/>
    <col min="3" max="3" width="34.1640625" style="20" customWidth="1"/>
    <col min="4" max="4" width="11.4140625" style="21" customWidth="1"/>
    <col min="5" max="5" width="12.1640625" style="21" customWidth="1"/>
    <col min="6" max="6" width="14.25" style="21" customWidth="1"/>
    <col min="7" max="7" width="10.75" style="21" customWidth="1"/>
    <col min="8" max="8" width="11" style="21" customWidth="1"/>
    <col min="9" max="256" width="11.4140625" style="21" customWidth="1"/>
    <col min="257" max="16384" width="9.1640625" style="21"/>
  </cols>
  <sheetData>
    <row r="2" spans="2:5" s="18" customFormat="1" ht="21" customHeight="1" x14ac:dyDescent="0.35">
      <c r="B2" s="16" t="s">
        <v>42</v>
      </c>
      <c r="C2" s="17"/>
    </row>
    <row r="4" spans="2:5" ht="15" customHeight="1" x14ac:dyDescent="0.35">
      <c r="B4" s="19" t="s">
        <v>18</v>
      </c>
    </row>
    <row r="5" spans="2:5" ht="15" customHeight="1" x14ac:dyDescent="0.35">
      <c r="C5" s="21" t="s">
        <v>19</v>
      </c>
    </row>
    <row r="6" spans="2:5" ht="15" customHeight="1" x14ac:dyDescent="0.35">
      <c r="C6" s="21" t="s">
        <v>20</v>
      </c>
    </row>
    <row r="7" spans="2:5" ht="15" customHeight="1" x14ac:dyDescent="0.35">
      <c r="C7" s="21" t="s">
        <v>34</v>
      </c>
    </row>
    <row r="8" spans="2:5" ht="15" customHeight="1" x14ac:dyDescent="0.35">
      <c r="C8" s="21" t="s">
        <v>33</v>
      </c>
    </row>
    <row r="9" spans="2:5" ht="15" customHeight="1" x14ac:dyDescent="0.35">
      <c r="C9" s="25" t="s">
        <v>21</v>
      </c>
      <c r="D9" s="25"/>
      <c r="E9" s="25"/>
    </row>
    <row r="10" spans="2:5" ht="15" customHeight="1" x14ac:dyDescent="0.35"/>
    <row r="11" spans="2:5" ht="15" customHeight="1" x14ac:dyDescent="0.35">
      <c r="C11" s="22" t="s">
        <v>32</v>
      </c>
    </row>
    <row r="12" spans="2:5" ht="15" customHeight="1" x14ac:dyDescent="0.35"/>
    <row r="13" spans="2:5" ht="15" customHeight="1" x14ac:dyDescent="0.35">
      <c r="B13" s="19" t="s">
        <v>22</v>
      </c>
    </row>
    <row r="14" spans="2:5" ht="15" customHeight="1" x14ac:dyDescent="0.35">
      <c r="C14" s="22"/>
    </row>
    <row r="15" spans="2:5" ht="15" customHeight="1" x14ac:dyDescent="0.35">
      <c r="C15" s="22"/>
    </row>
    <row r="16" spans="2:5" ht="15" customHeight="1" x14ac:dyDescent="0.35"/>
    <row r="17" spans="2:8" ht="15" customHeight="1" x14ac:dyDescent="0.35"/>
    <row r="18" spans="2:8" ht="15" customHeight="1" x14ac:dyDescent="0.35"/>
    <row r="19" spans="2:8" ht="15" customHeight="1" x14ac:dyDescent="0.35"/>
    <row r="20" spans="2:8" ht="15" customHeight="1" x14ac:dyDescent="0.35"/>
    <row r="21" spans="2:8" ht="15" customHeight="1" x14ac:dyDescent="0.35"/>
    <row r="22" spans="2:8" ht="15" customHeight="1" x14ac:dyDescent="0.35"/>
    <row r="23" spans="2:8" ht="15" customHeight="1" x14ac:dyDescent="0.35"/>
    <row r="24" spans="2:8" ht="15" customHeight="1" x14ac:dyDescent="0.35"/>
    <row r="25" spans="2:8" ht="15" customHeight="1" x14ac:dyDescent="0.35"/>
    <row r="26" spans="2:8" ht="15" customHeight="1" x14ac:dyDescent="0.35"/>
    <row r="27" spans="2:8" ht="15" customHeight="1" x14ac:dyDescent="0.35">
      <c r="B27" s="19" t="s">
        <v>24</v>
      </c>
      <c r="C27" s="22" t="s">
        <v>23</v>
      </c>
    </row>
    <row r="28" spans="2:8" ht="15" customHeight="1" x14ac:dyDescent="0.35"/>
    <row r="29" spans="2:8" x14ac:dyDescent="0.35">
      <c r="B29" s="23" t="s">
        <v>8</v>
      </c>
    </row>
    <row r="30" spans="2:8" s="20" customFormat="1" x14ac:dyDescent="0.35">
      <c r="B30" s="27" t="s">
        <v>13</v>
      </c>
      <c r="C30" s="27" t="s">
        <v>15</v>
      </c>
      <c r="D30" s="27" t="s">
        <v>1</v>
      </c>
      <c r="E30" s="27" t="s">
        <v>11</v>
      </c>
      <c r="F30" s="27" t="s">
        <v>16</v>
      </c>
      <c r="G30" s="27" t="s">
        <v>0</v>
      </c>
      <c r="H30" s="27" t="s">
        <v>2</v>
      </c>
    </row>
    <row r="31" spans="2:8" s="20" customFormat="1" x14ac:dyDescent="0.35">
      <c r="B31" s="28" t="s">
        <v>14</v>
      </c>
      <c r="C31" s="28"/>
      <c r="D31" s="28" t="s">
        <v>3</v>
      </c>
      <c r="E31" s="28" t="s">
        <v>12</v>
      </c>
      <c r="F31" s="28" t="s">
        <v>17</v>
      </c>
      <c r="G31" s="28"/>
      <c r="H31" s="28"/>
    </row>
    <row r="32" spans="2:8" x14ac:dyDescent="0.35">
      <c r="B32" s="29">
        <v>1440</v>
      </c>
      <c r="C32" s="30" t="s">
        <v>5</v>
      </c>
      <c r="D32" s="31">
        <v>13550</v>
      </c>
      <c r="E32" s="15"/>
      <c r="F32" s="15"/>
      <c r="G32" s="15"/>
      <c r="H32" s="15"/>
    </row>
    <row r="33" spans="2:8" x14ac:dyDescent="0.35">
      <c r="B33" s="29"/>
      <c r="C33" s="30" t="s">
        <v>28</v>
      </c>
      <c r="D33" s="31">
        <v>160000</v>
      </c>
      <c r="E33" s="15"/>
      <c r="F33" s="15"/>
      <c r="G33" s="15"/>
      <c r="H33" s="15"/>
    </row>
    <row r="34" spans="2:8" x14ac:dyDescent="0.35">
      <c r="B34" s="29"/>
      <c r="C34" s="30" t="s">
        <v>7</v>
      </c>
      <c r="D34" s="31">
        <v>500000</v>
      </c>
      <c r="E34" s="15"/>
      <c r="F34" s="15"/>
      <c r="G34" s="15"/>
      <c r="H34" s="15"/>
    </row>
    <row r="35" spans="2:8" x14ac:dyDescent="0.35">
      <c r="B35" s="29">
        <v>6000</v>
      </c>
      <c r="C35" s="30" t="s">
        <v>6</v>
      </c>
      <c r="D35" s="31">
        <v>350000</v>
      </c>
      <c r="E35" s="15"/>
      <c r="F35" s="15"/>
      <c r="G35" s="15"/>
      <c r="H35" s="15"/>
    </row>
    <row r="36" spans="2:8" x14ac:dyDescent="0.35">
      <c r="B36" s="29">
        <v>4290</v>
      </c>
      <c r="C36" s="30" t="s">
        <v>4</v>
      </c>
      <c r="D36" s="31"/>
      <c r="E36" s="15"/>
      <c r="F36" s="15"/>
      <c r="G36" s="15"/>
      <c r="H36" s="15"/>
    </row>
    <row r="37" spans="2:8" x14ac:dyDescent="0.35">
      <c r="B37" s="29"/>
      <c r="C37" s="30" t="s">
        <v>10</v>
      </c>
      <c r="D37" s="31"/>
      <c r="E37" s="15"/>
      <c r="F37" s="15"/>
      <c r="G37" s="15"/>
      <c r="H37" s="15"/>
    </row>
    <row r="38" spans="2:8" ht="15" customHeight="1" x14ac:dyDescent="0.35">
      <c r="B38" s="24"/>
    </row>
    <row r="39" spans="2:8" x14ac:dyDescent="0.35">
      <c r="B39" s="24"/>
      <c r="C39" s="21" t="s">
        <v>25</v>
      </c>
    </row>
    <row r="40" spans="2:8" x14ac:dyDescent="0.35">
      <c r="B40" s="24"/>
      <c r="C40" s="21" t="s">
        <v>26</v>
      </c>
    </row>
    <row r="41" spans="2:8" x14ac:dyDescent="0.35">
      <c r="B41" s="24"/>
      <c r="C41" s="25" t="s">
        <v>27</v>
      </c>
      <c r="D41" s="25"/>
      <c r="E41" s="25"/>
      <c r="F41" s="25"/>
    </row>
    <row r="42" spans="2:8" x14ac:dyDescent="0.35">
      <c r="B42" s="24"/>
      <c r="C42" s="26"/>
      <c r="D42" s="26"/>
      <c r="E42" s="26"/>
      <c r="F42" s="26"/>
    </row>
    <row r="43" spans="2:8" x14ac:dyDescent="0.35">
      <c r="B43" s="24"/>
      <c r="C43" s="26"/>
      <c r="D43" s="26"/>
      <c r="E43" s="26"/>
      <c r="F43" s="26"/>
    </row>
    <row r="44" spans="2:8" x14ac:dyDescent="0.35">
      <c r="B44" s="24"/>
      <c r="C44" s="26"/>
      <c r="D44" s="26"/>
      <c r="E44" s="26"/>
      <c r="F44" s="26"/>
    </row>
    <row r="45" spans="2:8" x14ac:dyDescent="0.35">
      <c r="B45" s="24"/>
      <c r="C45" s="26"/>
      <c r="D45" s="26"/>
      <c r="E45" s="26"/>
      <c r="F45" s="26"/>
    </row>
    <row r="46" spans="2:8" x14ac:dyDescent="0.35">
      <c r="B46" s="24"/>
      <c r="C46" s="26"/>
      <c r="D46" s="26"/>
      <c r="E46" s="26"/>
      <c r="F46" s="26"/>
    </row>
    <row r="47" spans="2:8" x14ac:dyDescent="0.35">
      <c r="B47" s="24"/>
    </row>
    <row r="48" spans="2:8" x14ac:dyDescent="0.35">
      <c r="B48" s="23" t="s">
        <v>9</v>
      </c>
    </row>
    <row r="49" spans="2:8" s="20" customFormat="1" x14ac:dyDescent="0.35">
      <c r="B49" s="27" t="s">
        <v>13</v>
      </c>
      <c r="C49" s="27" t="s">
        <v>15</v>
      </c>
      <c r="D49" s="27" t="s">
        <v>1</v>
      </c>
      <c r="E49" s="27" t="s">
        <v>11</v>
      </c>
      <c r="F49" s="27" t="s">
        <v>16</v>
      </c>
      <c r="G49" s="27" t="s">
        <v>0</v>
      </c>
      <c r="H49" s="27" t="s">
        <v>2</v>
      </c>
    </row>
    <row r="50" spans="2:8" s="20" customFormat="1" x14ac:dyDescent="0.35">
      <c r="B50" s="28" t="s">
        <v>14</v>
      </c>
      <c r="C50" s="28"/>
      <c r="D50" s="28" t="s">
        <v>3</v>
      </c>
      <c r="E50" s="28" t="s">
        <v>12</v>
      </c>
      <c r="F50" s="28" t="s">
        <v>17</v>
      </c>
      <c r="G50" s="28"/>
      <c r="H50" s="28"/>
    </row>
    <row r="51" spans="2:8" x14ac:dyDescent="0.35">
      <c r="B51" s="29">
        <v>1440</v>
      </c>
      <c r="C51" s="30" t="s">
        <v>5</v>
      </c>
      <c r="D51" s="31">
        <v>13375</v>
      </c>
      <c r="E51" s="15"/>
      <c r="F51" s="15"/>
      <c r="G51" s="15"/>
      <c r="H51" s="15"/>
    </row>
    <row r="52" spans="2:8" x14ac:dyDescent="0.35">
      <c r="B52" s="29"/>
      <c r="C52" s="30" t="s">
        <v>28</v>
      </c>
      <c r="D52" s="31">
        <v>60000</v>
      </c>
      <c r="E52" s="15"/>
      <c r="F52" s="15"/>
      <c r="G52" s="15"/>
      <c r="H52" s="15"/>
    </row>
    <row r="53" spans="2:8" x14ac:dyDescent="0.35">
      <c r="B53" s="29"/>
      <c r="C53" s="30" t="s">
        <v>7</v>
      </c>
      <c r="D53" s="31">
        <v>500000</v>
      </c>
      <c r="E53" s="15"/>
      <c r="F53" s="15"/>
      <c r="G53" s="15"/>
      <c r="H53" s="15"/>
    </row>
    <row r="54" spans="2:8" x14ac:dyDescent="0.35">
      <c r="B54" s="29">
        <v>6000</v>
      </c>
      <c r="C54" s="30" t="s">
        <v>6</v>
      </c>
      <c r="D54" s="31">
        <v>250000</v>
      </c>
      <c r="E54" s="15"/>
      <c r="F54" s="15"/>
      <c r="G54" s="15"/>
      <c r="H54" s="15"/>
    </row>
    <row r="55" spans="2:8" x14ac:dyDescent="0.35">
      <c r="B55" s="29">
        <v>4290</v>
      </c>
      <c r="C55" s="30" t="s">
        <v>4</v>
      </c>
      <c r="D55" s="31"/>
      <c r="E55" s="15"/>
      <c r="F55" s="15"/>
      <c r="G55" s="15"/>
      <c r="H55" s="15"/>
    </row>
    <row r="56" spans="2:8" x14ac:dyDescent="0.35">
      <c r="B56" s="29"/>
      <c r="C56" s="30" t="s">
        <v>10</v>
      </c>
      <c r="D56" s="31"/>
      <c r="E56" s="15"/>
      <c r="F56" s="15"/>
      <c r="G56" s="15"/>
      <c r="H56" s="15"/>
    </row>
    <row r="59" spans="2:8" x14ac:dyDescent="0.35">
      <c r="B59" s="19" t="s">
        <v>29</v>
      </c>
      <c r="C59" s="22"/>
    </row>
    <row r="60" spans="2:8" x14ac:dyDescent="0.35">
      <c r="C60" s="21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6"/>
  <sheetViews>
    <sheetView showGridLines="0" workbookViewId="0">
      <selection activeCell="B25" sqref="B25:D30"/>
    </sheetView>
  </sheetViews>
  <sheetFormatPr defaultColWidth="9.1640625" defaultRowHeight="12.9" x14ac:dyDescent="0.35"/>
  <cols>
    <col min="1" max="1" width="5.58203125" style="6" customWidth="1"/>
    <col min="2" max="2" width="7.58203125" style="6" customWidth="1"/>
    <col min="3" max="3" width="34.1640625" style="5" customWidth="1"/>
    <col min="4" max="4" width="10.83203125" style="6" customWidth="1"/>
    <col min="5" max="5" width="12.1640625" style="6" customWidth="1"/>
    <col min="6" max="6" width="14.25" style="6" customWidth="1"/>
    <col min="7" max="7" width="10.75" style="6" customWidth="1"/>
    <col min="8" max="8" width="11" style="6" customWidth="1"/>
    <col min="9" max="9" width="11.4140625" style="6" customWidth="1"/>
    <col min="10" max="10" width="7.58203125" style="6" customWidth="1"/>
    <col min="11" max="256" width="11.4140625" style="6" customWidth="1"/>
    <col min="257" max="16384" width="9.1640625" style="6"/>
  </cols>
  <sheetData>
    <row r="2" spans="2:7" s="3" customFormat="1" ht="21" customHeight="1" x14ac:dyDescent="0.35">
      <c r="B2" s="1" t="s">
        <v>43</v>
      </c>
      <c r="C2" s="2"/>
    </row>
    <row r="4" spans="2:7" ht="15" customHeight="1" x14ac:dyDescent="0.35">
      <c r="B4" s="4" t="s">
        <v>18</v>
      </c>
    </row>
    <row r="5" spans="2:7" ht="15" customHeight="1" x14ac:dyDescent="0.35">
      <c r="C5" s="6" t="s">
        <v>19</v>
      </c>
      <c r="E5" s="6">
        <v>400</v>
      </c>
    </row>
    <row r="6" spans="2:7" ht="15" customHeight="1" x14ac:dyDescent="0.35">
      <c r="C6" s="6" t="s">
        <v>20</v>
      </c>
      <c r="E6" s="6">
        <v>40</v>
      </c>
    </row>
    <row r="7" spans="2:7" ht="15" customHeight="1" x14ac:dyDescent="0.35">
      <c r="C7" s="6" t="s">
        <v>34</v>
      </c>
      <c r="E7" s="6">
        <f>+F7/G7</f>
        <v>70</v>
      </c>
      <c r="F7" s="6">
        <v>350000</v>
      </c>
      <c r="G7" s="6">
        <v>5000</v>
      </c>
    </row>
    <row r="8" spans="2:7" ht="15" customHeight="1" x14ac:dyDescent="0.35">
      <c r="C8" s="6" t="s">
        <v>44</v>
      </c>
      <c r="E8" s="6">
        <f>+F8/G8</f>
        <v>32</v>
      </c>
      <c r="F8" s="6">
        <v>160000</v>
      </c>
      <c r="G8" s="6">
        <v>5000</v>
      </c>
    </row>
    <row r="9" spans="2:7" ht="15" customHeight="1" x14ac:dyDescent="0.35">
      <c r="C9" s="14" t="s">
        <v>21</v>
      </c>
      <c r="D9" s="14"/>
      <c r="E9" s="14">
        <f>SUM(E5:E8)</f>
        <v>542</v>
      </c>
    </row>
    <row r="10" spans="2:7" ht="15" customHeight="1" x14ac:dyDescent="0.35"/>
    <row r="11" spans="2:7" ht="15" customHeight="1" x14ac:dyDescent="0.35">
      <c r="C11" s="7" t="s">
        <v>40</v>
      </c>
      <c r="D11" s="6">
        <f>+E9</f>
        <v>542</v>
      </c>
      <c r="E11" s="6">
        <v>100</v>
      </c>
      <c r="F11" s="8">
        <f>+D11*E11</f>
        <v>54200</v>
      </c>
    </row>
    <row r="12" spans="2:7" ht="15" customHeight="1" x14ac:dyDescent="0.35"/>
    <row r="13" spans="2:7" ht="15" customHeight="1" x14ac:dyDescent="0.35">
      <c r="B13" s="4" t="s">
        <v>22</v>
      </c>
    </row>
    <row r="14" spans="2:7" ht="15" customHeight="1" x14ac:dyDescent="0.35">
      <c r="C14" s="7" t="s">
        <v>38</v>
      </c>
    </row>
    <row r="15" spans="2:7" ht="15" customHeight="1" x14ac:dyDescent="0.35">
      <c r="C15" s="7" t="s">
        <v>41</v>
      </c>
    </row>
    <row r="16" spans="2:7" ht="15" customHeight="1" x14ac:dyDescent="0.35">
      <c r="C16" s="7" t="s">
        <v>39</v>
      </c>
    </row>
    <row r="17" spans="2:8" ht="15" customHeight="1" x14ac:dyDescent="0.35">
      <c r="C17" s="7"/>
    </row>
    <row r="18" spans="2:8" ht="15" customHeight="1" x14ac:dyDescent="0.35">
      <c r="C18" s="6" t="s">
        <v>46</v>
      </c>
      <c r="E18" s="6">
        <f>+F11</f>
        <v>54200</v>
      </c>
      <c r="F18" s="6">
        <v>-46300</v>
      </c>
      <c r="G18" s="8">
        <f>SUM(E18:F18)</f>
        <v>7900</v>
      </c>
    </row>
    <row r="19" spans="2:8" ht="15" customHeight="1" x14ac:dyDescent="0.35"/>
    <row r="20" spans="2:8" ht="15" customHeight="1" x14ac:dyDescent="0.35">
      <c r="B20" s="4" t="s">
        <v>24</v>
      </c>
      <c r="C20" s="7" t="s">
        <v>23</v>
      </c>
    </row>
    <row r="21" spans="2:8" ht="15" customHeight="1" x14ac:dyDescent="0.35"/>
    <row r="22" spans="2:8" x14ac:dyDescent="0.35">
      <c r="B22" s="9" t="s">
        <v>8</v>
      </c>
      <c r="C22" s="6"/>
    </row>
    <row r="23" spans="2:8" s="5" customFormat="1" x14ac:dyDescent="0.35">
      <c r="B23" s="27" t="s">
        <v>13</v>
      </c>
      <c r="C23" s="27" t="s">
        <v>15</v>
      </c>
      <c r="D23" s="27" t="s">
        <v>1</v>
      </c>
      <c r="E23" s="27" t="s">
        <v>11</v>
      </c>
      <c r="F23" s="27" t="s">
        <v>16</v>
      </c>
      <c r="G23" s="27" t="s">
        <v>0</v>
      </c>
      <c r="H23" s="27" t="s">
        <v>2</v>
      </c>
    </row>
    <row r="24" spans="2:8" s="5" customFormat="1" x14ac:dyDescent="0.35">
      <c r="B24" s="28" t="s">
        <v>14</v>
      </c>
      <c r="C24" s="28"/>
      <c r="D24" s="28" t="s">
        <v>3</v>
      </c>
      <c r="E24" s="28" t="s">
        <v>12</v>
      </c>
      <c r="F24" s="28" t="s">
        <v>17</v>
      </c>
      <c r="G24" s="28"/>
      <c r="H24" s="28"/>
    </row>
    <row r="25" spans="2:8" x14ac:dyDescent="0.35">
      <c r="B25" s="29">
        <v>1440</v>
      </c>
      <c r="C25" s="30" t="s">
        <v>5</v>
      </c>
      <c r="D25" s="31">
        <f>+F50</f>
        <v>13550</v>
      </c>
      <c r="E25" s="15">
        <f>+F34</f>
        <v>40650</v>
      </c>
      <c r="F25" s="15">
        <f>SUM(D25:E25)</f>
        <v>54200</v>
      </c>
      <c r="G25" s="15"/>
      <c r="H25" s="15">
        <f>F25</f>
        <v>54200</v>
      </c>
    </row>
    <row r="26" spans="2:8" x14ac:dyDescent="0.35">
      <c r="B26" s="29"/>
      <c r="C26" s="30" t="s">
        <v>28</v>
      </c>
      <c r="D26" s="31">
        <v>160000</v>
      </c>
      <c r="E26" s="15"/>
      <c r="F26" s="15">
        <f>SUM(D26:E26)</f>
        <v>160000</v>
      </c>
      <c r="G26" s="15">
        <f>F26</f>
        <v>160000</v>
      </c>
      <c r="H26" s="15"/>
    </row>
    <row r="27" spans="2:8" x14ac:dyDescent="0.35">
      <c r="B27" s="29"/>
      <c r="C27" s="30" t="s">
        <v>7</v>
      </c>
      <c r="D27" s="31">
        <v>500000</v>
      </c>
      <c r="E27" s="15"/>
      <c r="F27" s="15">
        <f>SUM(D27:E27)</f>
        <v>500000</v>
      </c>
      <c r="G27" s="15">
        <f>F27</f>
        <v>500000</v>
      </c>
      <c r="H27" s="15"/>
    </row>
    <row r="28" spans="2:8" x14ac:dyDescent="0.35">
      <c r="B28" s="29">
        <v>6000</v>
      </c>
      <c r="C28" s="30" t="s">
        <v>6</v>
      </c>
      <c r="D28" s="31">
        <v>350000</v>
      </c>
      <c r="E28" s="15"/>
      <c r="F28" s="15">
        <f>SUM(D28:E28)</f>
        <v>350000</v>
      </c>
      <c r="G28" s="15">
        <f>F28</f>
        <v>350000</v>
      </c>
      <c r="H28" s="15"/>
    </row>
    <row r="29" spans="2:8" x14ac:dyDescent="0.35">
      <c r="B29" s="29">
        <v>4290</v>
      </c>
      <c r="C29" s="30" t="s">
        <v>4</v>
      </c>
      <c r="D29" s="31"/>
      <c r="E29" s="15">
        <f>-E25</f>
        <v>-40650</v>
      </c>
      <c r="F29" s="15">
        <f>SUM(D29:E29)</f>
        <v>-40650</v>
      </c>
      <c r="G29" s="15">
        <f>F29</f>
        <v>-40650</v>
      </c>
      <c r="H29" s="15"/>
    </row>
    <row r="30" spans="2:8" x14ac:dyDescent="0.35">
      <c r="B30" s="29"/>
      <c r="C30" s="30" t="s">
        <v>10</v>
      </c>
      <c r="D30" s="31"/>
      <c r="E30" s="15"/>
      <c r="F30" s="15"/>
      <c r="G30" s="15">
        <f>SUM(G26:G29)</f>
        <v>969350</v>
      </c>
      <c r="H30" s="15"/>
    </row>
    <row r="31" spans="2:8" x14ac:dyDescent="0.35">
      <c r="B31" s="10"/>
      <c r="C31" s="11"/>
      <c r="D31" s="12"/>
      <c r="E31" s="12"/>
      <c r="F31" s="12"/>
      <c r="G31" s="12"/>
      <c r="H31" s="12"/>
    </row>
    <row r="32" spans="2:8" x14ac:dyDescent="0.35">
      <c r="B32" s="10"/>
      <c r="C32" s="6" t="s">
        <v>36</v>
      </c>
      <c r="D32" s="6">
        <f>+E9</f>
        <v>542</v>
      </c>
      <c r="E32" s="6">
        <v>100</v>
      </c>
      <c r="F32" s="6">
        <f>+D32*E32</f>
        <v>54200</v>
      </c>
      <c r="H32" s="12"/>
    </row>
    <row r="33" spans="2:8" x14ac:dyDescent="0.35">
      <c r="B33" s="10"/>
      <c r="C33" s="6" t="s">
        <v>35</v>
      </c>
      <c r="D33" s="6">
        <f>+E9</f>
        <v>542</v>
      </c>
      <c r="E33" s="6">
        <v>25</v>
      </c>
      <c r="F33" s="6">
        <f>+D33*E33</f>
        <v>13550</v>
      </c>
      <c r="H33" s="12"/>
    </row>
    <row r="34" spans="2:8" x14ac:dyDescent="0.35">
      <c r="B34" s="10"/>
      <c r="C34" s="6" t="s">
        <v>37</v>
      </c>
      <c r="F34" s="14">
        <f>+F32-F33</f>
        <v>40650</v>
      </c>
      <c r="H34" s="12"/>
    </row>
    <row r="35" spans="2:8" x14ac:dyDescent="0.35">
      <c r="B35" s="10"/>
      <c r="C35" s="11"/>
      <c r="D35" s="12"/>
      <c r="E35" s="12"/>
      <c r="F35" s="12"/>
      <c r="G35" s="12"/>
      <c r="H35" s="12"/>
    </row>
    <row r="36" spans="2:8" ht="15" customHeight="1" x14ac:dyDescent="0.35">
      <c r="B36" s="13"/>
    </row>
    <row r="37" spans="2:8" x14ac:dyDescent="0.35">
      <c r="B37" s="13"/>
    </row>
    <row r="38" spans="2:8" x14ac:dyDescent="0.35">
      <c r="B38" s="9" t="s">
        <v>9</v>
      </c>
      <c r="C38" s="6"/>
    </row>
    <row r="39" spans="2:8" s="5" customFormat="1" x14ac:dyDescent="0.35">
      <c r="B39" s="27" t="s">
        <v>13</v>
      </c>
      <c r="C39" s="27" t="s">
        <v>15</v>
      </c>
      <c r="D39" s="27" t="s">
        <v>1</v>
      </c>
      <c r="E39" s="27" t="s">
        <v>11</v>
      </c>
      <c r="F39" s="27" t="s">
        <v>16</v>
      </c>
      <c r="G39" s="27" t="s">
        <v>0</v>
      </c>
      <c r="H39" s="27" t="s">
        <v>2</v>
      </c>
    </row>
    <row r="40" spans="2:8" s="5" customFormat="1" x14ac:dyDescent="0.35">
      <c r="B40" s="28" t="s">
        <v>14</v>
      </c>
      <c r="C40" s="28"/>
      <c r="D40" s="28" t="s">
        <v>3</v>
      </c>
      <c r="E40" s="28" t="s">
        <v>12</v>
      </c>
      <c r="F40" s="28" t="s">
        <v>17</v>
      </c>
      <c r="G40" s="28"/>
      <c r="H40" s="28"/>
    </row>
    <row r="41" spans="2:8" x14ac:dyDescent="0.35">
      <c r="B41" s="29">
        <v>1440</v>
      </c>
      <c r="C41" s="30" t="s">
        <v>5</v>
      </c>
      <c r="D41" s="31">
        <f>+D25</f>
        <v>13550</v>
      </c>
      <c r="E41" s="15">
        <f>+F51</f>
        <v>32750</v>
      </c>
      <c r="F41" s="15">
        <f>SUM(D41:E41)</f>
        <v>46300</v>
      </c>
      <c r="G41" s="15"/>
      <c r="H41" s="15">
        <f>F41</f>
        <v>46300</v>
      </c>
    </row>
    <row r="42" spans="2:8" x14ac:dyDescent="0.35">
      <c r="B42" s="29"/>
      <c r="C42" s="30" t="s">
        <v>28</v>
      </c>
      <c r="D42" s="31">
        <f>+D26</f>
        <v>160000</v>
      </c>
      <c r="E42" s="15"/>
      <c r="F42" s="15">
        <f>SUM(D42:E42)</f>
        <v>160000</v>
      </c>
      <c r="G42" s="15">
        <f>F42</f>
        <v>160000</v>
      </c>
      <c r="H42" s="15"/>
    </row>
    <row r="43" spans="2:8" x14ac:dyDescent="0.35">
      <c r="B43" s="29"/>
      <c r="C43" s="30" t="s">
        <v>7</v>
      </c>
      <c r="D43" s="31">
        <f t="shared" ref="D43:D44" si="0">+D27</f>
        <v>500000</v>
      </c>
      <c r="E43" s="15"/>
      <c r="F43" s="15">
        <f>SUM(D43:E43)</f>
        <v>500000</v>
      </c>
      <c r="G43" s="15">
        <f>F43</f>
        <v>500000</v>
      </c>
      <c r="H43" s="15"/>
    </row>
    <row r="44" spans="2:8" x14ac:dyDescent="0.35">
      <c r="B44" s="29">
        <v>6000</v>
      </c>
      <c r="C44" s="30" t="s">
        <v>6</v>
      </c>
      <c r="D44" s="31">
        <f t="shared" si="0"/>
        <v>350000</v>
      </c>
      <c r="E44" s="15"/>
      <c r="F44" s="15">
        <f>SUM(D44:E44)</f>
        <v>350000</v>
      </c>
      <c r="G44" s="15">
        <f>F44</f>
        <v>350000</v>
      </c>
      <c r="H44" s="15"/>
    </row>
    <row r="45" spans="2:8" x14ac:dyDescent="0.35">
      <c r="B45" s="29">
        <v>4290</v>
      </c>
      <c r="C45" s="30" t="s">
        <v>4</v>
      </c>
      <c r="D45" s="31"/>
      <c r="E45" s="15">
        <f>-E41</f>
        <v>-32750</v>
      </c>
      <c r="F45" s="15">
        <f>SUM(D45:E45)</f>
        <v>-32750</v>
      </c>
      <c r="G45" s="15">
        <f>F45</f>
        <v>-32750</v>
      </c>
      <c r="H45" s="15"/>
    </row>
    <row r="46" spans="2:8" x14ac:dyDescent="0.35">
      <c r="B46" s="29"/>
      <c r="C46" s="30" t="s">
        <v>10</v>
      </c>
      <c r="D46" s="31"/>
      <c r="E46" s="15"/>
      <c r="F46" s="15"/>
      <c r="G46" s="15">
        <f>SUM(G42:G45)</f>
        <v>977250</v>
      </c>
      <c r="H46" s="15"/>
    </row>
    <row r="49" spans="2:6" x14ac:dyDescent="0.35">
      <c r="C49" s="6" t="s">
        <v>36</v>
      </c>
      <c r="F49" s="6">
        <v>46300</v>
      </c>
    </row>
    <row r="50" spans="2:6" x14ac:dyDescent="0.35">
      <c r="C50" s="6" t="s">
        <v>35</v>
      </c>
      <c r="D50" s="6">
        <f>+D33</f>
        <v>542</v>
      </c>
      <c r="E50" s="6">
        <v>25</v>
      </c>
      <c r="F50" s="6">
        <f>+D50*E50</f>
        <v>13550</v>
      </c>
    </row>
    <row r="51" spans="2:6" x14ac:dyDescent="0.35">
      <c r="C51" s="6" t="s">
        <v>37</v>
      </c>
      <c r="F51" s="14">
        <f>+F49-F50</f>
        <v>32750</v>
      </c>
    </row>
    <row r="53" spans="2:6" x14ac:dyDescent="0.35">
      <c r="C53" s="6" t="s">
        <v>45</v>
      </c>
      <c r="D53" s="6">
        <f>+F34</f>
        <v>40650</v>
      </c>
      <c r="E53" s="6">
        <f>-F51</f>
        <v>-32750</v>
      </c>
      <c r="F53" s="8">
        <f>SUM(D53:E53)</f>
        <v>7900</v>
      </c>
    </row>
    <row r="55" spans="2:6" x14ac:dyDescent="0.35">
      <c r="B55" s="4" t="s">
        <v>29</v>
      </c>
      <c r="C55" s="7" t="s">
        <v>30</v>
      </c>
    </row>
    <row r="56" spans="2:6" x14ac:dyDescent="0.35">
      <c r="C56" s="6" t="s">
        <v>31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11-7 b Skjema</vt:lpstr>
      <vt:lpstr>11-7 b Løsning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</cp:lastModifiedBy>
  <cp:lastPrinted>2008-01-17T12:50:15Z</cp:lastPrinted>
  <dcterms:created xsi:type="dcterms:W3CDTF">2004-01-28T08:54:12Z</dcterms:created>
  <dcterms:modified xsi:type="dcterms:W3CDTF">2017-10-07T17:07:06Z</dcterms:modified>
</cp:coreProperties>
</file>